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Лист1!$15:$16</definedName>
  </definedNames>
  <calcPr calcId="125725"/>
</workbook>
</file>

<file path=xl/calcChain.xml><?xml version="1.0" encoding="utf-8"?>
<calcChain xmlns="http://schemas.openxmlformats.org/spreadsheetml/2006/main">
  <c r="U148" i="1"/>
  <c r="U147"/>
  <c r="U146"/>
  <c r="U145"/>
  <c r="U144"/>
  <c r="U143"/>
  <c r="U140"/>
  <c r="U139"/>
  <c r="U138"/>
  <c r="U137"/>
  <c r="U136"/>
  <c r="U135"/>
  <c r="U134"/>
  <c r="U133"/>
  <c r="U132"/>
  <c r="U131"/>
  <c r="U130"/>
  <c r="U127"/>
  <c r="U126"/>
  <c r="U125"/>
  <c r="U124"/>
  <c r="U123"/>
  <c r="U122"/>
  <c r="U121"/>
  <c r="U120"/>
  <c r="U119"/>
  <c r="U118"/>
  <c r="U117"/>
  <c r="U116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0"/>
  <c r="U89"/>
  <c r="U88"/>
  <c r="U87"/>
  <c r="U86"/>
  <c r="U85"/>
  <c r="U84"/>
  <c r="U83"/>
  <c r="S41"/>
  <c r="S40"/>
  <c r="U40" s="1"/>
  <c r="S39"/>
  <c r="S36"/>
  <c r="U36" s="1"/>
  <c r="S35"/>
  <c r="S34"/>
  <c r="U34" s="1"/>
  <c r="U37" s="1"/>
  <c r="S31"/>
  <c r="S28"/>
  <c r="U28" s="1"/>
  <c r="S27"/>
  <c r="S26"/>
  <c r="U26"/>
  <c r="S25"/>
  <c r="S24"/>
  <c r="U24" s="1"/>
  <c r="S23"/>
  <c r="S22"/>
  <c r="U22"/>
  <c r="S21"/>
  <c r="U68"/>
  <c r="U80"/>
  <c r="U79"/>
  <c r="U78"/>
  <c r="U77"/>
  <c r="U76"/>
  <c r="U75"/>
  <c r="U74"/>
  <c r="U73"/>
  <c r="U72"/>
  <c r="U71"/>
  <c r="U70"/>
  <c r="U69"/>
  <c r="U67"/>
  <c r="U66"/>
  <c r="U65"/>
  <c r="U64"/>
  <c r="U63"/>
  <c r="U62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39"/>
  <c r="U60" s="1"/>
  <c r="U35"/>
  <c r="U31"/>
  <c r="U32" s="1"/>
  <c r="U27"/>
  <c r="U25"/>
  <c r="U23"/>
  <c r="U21"/>
  <c r="U81"/>
  <c r="U91"/>
  <c r="U114"/>
  <c r="U149"/>
  <c r="U128"/>
  <c r="U141"/>
  <c r="U29" l="1"/>
  <c r="U150" s="1"/>
</calcChain>
</file>

<file path=xl/sharedStrings.xml><?xml version="1.0" encoding="utf-8"?>
<sst xmlns="http://schemas.openxmlformats.org/spreadsheetml/2006/main" count="170" uniqueCount="144">
  <si>
    <t xml:space="preserve">Приложение № 1 </t>
  </si>
  <si>
    <t xml:space="preserve">к Закону Приднестровской Молдавской Республики </t>
  </si>
  <si>
    <t>в Закон Приднестровской Молдавской Республики</t>
  </si>
  <si>
    <t>«О республиканском бюджете на 2019 год»</t>
  </si>
  <si>
    <t>ПРОГРАММА</t>
  </si>
  <si>
    <t xml:space="preserve">приобретения оборудования, предметов длительного пользования </t>
  </si>
  <si>
    <t xml:space="preserve">и специализированного медицинского автотранспорта </t>
  </si>
  <si>
    <t>Наименование медицинской техники</t>
  </si>
  <si>
    <t>ГУ «РКБ»</t>
  </si>
  <si>
    <t>ГУ «БЦМиР»</t>
  </si>
  <si>
    <t>ГУ «РТБ»</t>
  </si>
  <si>
    <t>ГУ «РЦМиР»</t>
  </si>
  <si>
    <t>ГУ «ТКЦАПП» (ф-л пол. № 6)</t>
  </si>
  <si>
    <t>ГУ «ТКЦАПП» (пол. №5)</t>
  </si>
  <si>
    <t>ГУ «РЦСМП»</t>
  </si>
  <si>
    <t>ГУ «Республиканский госпиталь инвалидов Великой Отечественной войны»</t>
  </si>
  <si>
    <t>ГУ «РССМП г. Бендеры»</t>
  </si>
  <si>
    <t>ГУ «Григориопольская ЦРБ»</t>
  </si>
  <si>
    <t>ГУ «Дубоссарская ЦРБ» (ФАП)</t>
  </si>
  <si>
    <t>ГУ «Дубоссарская ЦРБ»</t>
  </si>
  <si>
    <t>ГУ «Рыбницкая ЦРБ» (ФАП)</t>
  </si>
  <si>
    <t>ГУ «Рыбницкая ЦРБ»</t>
  </si>
  <si>
    <t>ГУ «Каменская ЦРБ»</t>
  </si>
  <si>
    <t>ГУ «РЦГиЭ»</t>
  </si>
  <si>
    <t>Количество</t>
  </si>
  <si>
    <t>Цена за единицу, руб.</t>
  </si>
  <si>
    <t>Итого стоимость, руб.</t>
  </si>
  <si>
    <t>Программа развития материально-технической базы Фонда капитальных вложений на 2019 год</t>
  </si>
  <si>
    <t>Министерство здравоохранения Приднестровской Молдавской Республики</t>
  </si>
  <si>
    <t>Симуляционный класс оказания неотложной медицинской помощи</t>
  </si>
  <si>
    <t>Тренажер по автоматической наружной дефибрилляции</t>
  </si>
  <si>
    <t>Манекен-симулятор сердечно-легочной реанимации с дефибрилляцией (торс)</t>
  </si>
  <si>
    <t>Манекен новорожденного для изучения приема Геймлиха</t>
  </si>
  <si>
    <t>Торс ребенка 3 лет для отработки приема Геймлиха</t>
  </si>
  <si>
    <t>Тренажер для отработки навыков сердечно-легочной реанимации и помощи (подросток)</t>
  </si>
  <si>
    <t>Тренажер для освоения крикотрахеотомии</t>
  </si>
  <si>
    <t>Учебный дефибриллятор</t>
  </si>
  <si>
    <t>Итого</t>
  </si>
  <si>
    <t>Автомобили скорой медицинской помощи</t>
  </si>
  <si>
    <t>Автомобиль скорой медицинской помощи</t>
  </si>
  <si>
    <t>Дооснащение автомобилей скорой медицинской помощи</t>
  </si>
  <si>
    <t>Перезаряжаемый аккумулятор</t>
  </si>
  <si>
    <t>Флоуметр в комплекте с увлажнителем</t>
  </si>
  <si>
    <t xml:space="preserve">Весы для новорожденных и детей   </t>
  </si>
  <si>
    <t xml:space="preserve">Кушетка медицинская смотровая </t>
  </si>
  <si>
    <t>Облучатель бактерицидный передвижной</t>
  </si>
  <si>
    <t xml:space="preserve">Облучатель бактерицидный </t>
  </si>
  <si>
    <t> 1</t>
  </si>
  <si>
    <t xml:space="preserve">Облучатель ультрафиолетовый </t>
  </si>
  <si>
    <t>Офтальмоскоп ручной</t>
  </si>
  <si>
    <t xml:space="preserve">Светильник бестеневой медицинский передвижной          </t>
  </si>
  <si>
    <t xml:space="preserve">Стол медицинский </t>
  </si>
  <si>
    <t>Сумка-холодильник</t>
  </si>
  <si>
    <t xml:space="preserve">Термостат </t>
  </si>
  <si>
    <t xml:space="preserve">Тумба медицинская под аппаратуру </t>
  </si>
  <si>
    <t xml:space="preserve">Кресло гинекологическое </t>
  </si>
  <si>
    <t xml:space="preserve">Кресло гинекологическое (проктологическое)                     </t>
  </si>
  <si>
    <t xml:space="preserve">Микроскоп бинокулярный               </t>
  </si>
  <si>
    <t>Прибор для определения остроты зрения</t>
  </si>
  <si>
    <t xml:space="preserve">Стерилизатор воздушный </t>
  </si>
  <si>
    <t>Холодильник фармацевтический</t>
  </si>
  <si>
    <t xml:space="preserve">Центрифуга лабораторная                        </t>
  </si>
  <si>
    <t xml:space="preserve">Электрокардиограф </t>
  </si>
  <si>
    <t xml:space="preserve">Столик инструментальный                </t>
  </si>
  <si>
    <t>Приобретение медицинской техники в 2019 году</t>
  </si>
  <si>
    <t>Комплект оборудования для урологических операций (фиброуретрореноскоп, лазерный резектоскоп, выкусыватели конкрементов)</t>
  </si>
  <si>
    <t>Аппарат для УЗИ</t>
  </si>
  <si>
    <t>Набор нейрохирургический большой</t>
  </si>
  <si>
    <t>Аппарат электрохирургический</t>
  </si>
  <si>
    <t>Отсасыватель хирургический</t>
  </si>
  <si>
    <t>Стерилизатор паровой</t>
  </si>
  <si>
    <t>Дезинфекционная камера</t>
  </si>
  <si>
    <t>Открытая реанимационная система для новорожденных</t>
  </si>
  <si>
    <t>Аппарат рентгенодиагности-ческий на 2 рабочих места</t>
  </si>
  <si>
    <t>Аппарат рентгеновский типа С-дуга</t>
  </si>
  <si>
    <t>Дозиметр рентгеновского излучения</t>
  </si>
  <si>
    <t>Резектоскоп</t>
  </si>
  <si>
    <t>Компрессор медицинский</t>
  </si>
  <si>
    <t>Спирограф</t>
  </si>
  <si>
    <t>Стерилизатор воздушный</t>
  </si>
  <si>
    <t>Оснащение отделений ГУ «Григориопольская ЦРБ», ГУ «Рыбницкая ЦРБ»</t>
  </si>
  <si>
    <t>Электрокардиограф</t>
  </si>
  <si>
    <t xml:space="preserve">Стерилизатор суховоздушный </t>
  </si>
  <si>
    <t>Ингалятор</t>
  </si>
  <si>
    <t>Электронные весы для взрослых</t>
  </si>
  <si>
    <t>Электронные весы для детей</t>
  </si>
  <si>
    <t>Холодильник (без морозильной камеры)</t>
  </si>
  <si>
    <t xml:space="preserve">Термостат    </t>
  </si>
  <si>
    <t>Оснащение приемного отделения ГУ «Бендерская ЦГБ»</t>
  </si>
  <si>
    <t>Негатоскоп</t>
  </si>
  <si>
    <t>Облучатель бактерицидный</t>
  </si>
  <si>
    <t>Светильник медицинский бестеневой стационарный</t>
  </si>
  <si>
    <t>Светильник медицинский бестеневой передвижной</t>
  </si>
  <si>
    <t>Счетчик лейкоцитарной формулы (электронный)</t>
  </si>
  <si>
    <t>Микроскоп бинокулярный</t>
  </si>
  <si>
    <t>Алкотестер</t>
  </si>
  <si>
    <t>Концентратор кислорода</t>
  </si>
  <si>
    <t>Аквадистиллятор</t>
  </si>
  <si>
    <t>Анализатор мочи</t>
  </si>
  <si>
    <t>Центрифуга</t>
  </si>
  <si>
    <t>Кондиционер</t>
  </si>
  <si>
    <t>Каталка для больных</t>
  </si>
  <si>
    <t>Стол перевязочный</t>
  </si>
  <si>
    <t>Стол манипуляционный</t>
  </si>
  <si>
    <t>Эндоскопическая система для исследования желудочно-кишечного тракта (гастроскоп, колоноскоп)</t>
  </si>
  <si>
    <t>Оснащение педиатрического отделения ГУ «Григориопольская ЦРБ»</t>
  </si>
  <si>
    <t>Аппарат для фототерапии</t>
  </si>
  <si>
    <t>Медицинские электронные весы для взрослых</t>
  </si>
  <si>
    <t>Медицинские электронные весы для новорожденных</t>
  </si>
  <si>
    <t>Кушетка медицинская смотровая</t>
  </si>
  <si>
    <t>Монитор пациента</t>
  </si>
  <si>
    <t>Термостат</t>
  </si>
  <si>
    <t>Модернизация пищеблоков</t>
  </si>
  <si>
    <t>Электрическая плита</t>
  </si>
  <si>
    <t>Машина овощерезальная</t>
  </si>
  <si>
    <t>Электросковорода</t>
  </si>
  <si>
    <t>Машина-картофелечистка</t>
  </si>
  <si>
    <t>Тестомес</t>
  </si>
  <si>
    <t>Морозильник</t>
  </si>
  <si>
    <t>Холодильный шкаф</t>
  </si>
  <si>
    <t>Тележка для транспортировки горячих блюд</t>
  </si>
  <si>
    <t>Мясорубка</t>
  </si>
  <si>
    <t>Машина протирочная</t>
  </si>
  <si>
    <t>Электрический котел</t>
  </si>
  <si>
    <t>Модернизация прачечных</t>
  </si>
  <si>
    <t>Стиральная машина барьерного типа</t>
  </si>
  <si>
    <t>Гладильный каток</t>
  </si>
  <si>
    <t>Сушильная машина</t>
  </si>
  <si>
    <t>Тележка для белья</t>
  </si>
  <si>
    <t>Стиральная машина промышленная</t>
  </si>
  <si>
    <t>Общая сумма</t>
  </si>
  <si>
    <t>Приобретение оборудования, предметов длительного пользования и специализированного медицинского автотранспорта (240120)</t>
  </si>
  <si>
    <t>Тренажер сердечно-легочной реанимации и приема Геймлиха взрослого/ребенка</t>
  </si>
  <si>
    <t>Электрокардиостимулятор эндокардиальной стимуляции наружный</t>
  </si>
  <si>
    <t>Весы медицинские с ростомером</t>
  </si>
  <si>
    <t>Транспортный неонатальный инкубатор в комплектации с аппаратом ИВЛ</t>
  </si>
  <si>
    <t>Автоклав или стерилизатор паровой, класс В (20-23 л)</t>
  </si>
  <si>
    <t>Аппарат рентгенодиагностический передвижной палатный</t>
  </si>
  <si>
    <t>Стресс-система с велоэргометром</t>
  </si>
  <si>
    <t>ГУ «Бендерская центральная городская больница»</t>
  </si>
  <si>
    <t>Приобретение оборудования для оснащения объектов ГУ «ТКЦАПП», строящихся ФАПов</t>
  </si>
  <si>
    <t>Приложение № 9-1</t>
  </si>
  <si>
    <t xml:space="preserve"> к Закону Приднестровской Молдавской Республики </t>
  </si>
  <si>
    <t xml:space="preserve">«О внесении изменений и дополнений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</si>
</sst>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_р_._-;\-* #,##0_р_._-;_-* &quot;-&quot;_р_._-;_-@_-"/>
    <numFmt numFmtId="165" formatCode="_-* #,##0.0_р_._-;\-* #,##0.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indent="15"/>
    </xf>
    <xf numFmtId="164" fontId="3" fillId="0" borderId="0" xfId="0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justify"/>
    </xf>
    <xf numFmtId="164" fontId="2" fillId="0" borderId="0" xfId="0" applyNumberFormat="1" applyFont="1"/>
    <xf numFmtId="164" fontId="2" fillId="0" borderId="0" xfId="1" applyNumberFormat="1" applyFont="1"/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164" fontId="2" fillId="0" borderId="3" xfId="0" applyNumberFormat="1" applyFont="1" applyBorder="1" applyAlignment="1">
      <alignment horizontal="center" vertical="center" textRotation="90" wrapText="1"/>
    </xf>
    <xf numFmtId="164" fontId="2" fillId="0" borderId="7" xfId="1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9" xfId="1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2" fillId="0" borderId="9" xfId="1" applyNumberFormat="1" applyFont="1" applyBorder="1" applyAlignment="1">
      <alignment horizontal="right" vertical="center"/>
    </xf>
    <xf numFmtId="164" fontId="2" fillId="0" borderId="8" xfId="1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topLeftCell="A130" zoomScale="130" zoomScaleNormal="100" zoomScaleSheetLayoutView="130" workbookViewId="0">
      <selection activeCell="E156" sqref="E156"/>
    </sheetView>
  </sheetViews>
  <sheetFormatPr defaultRowHeight="15"/>
  <cols>
    <col min="1" max="1" width="42.5703125" style="8" customWidth="1"/>
    <col min="2" max="5" width="4.42578125" style="8" bestFit="1" customWidth="1"/>
    <col min="6" max="6" width="8" style="8" bestFit="1" customWidth="1"/>
    <col min="7" max="9" width="4.42578125" style="8" bestFit="1" customWidth="1"/>
    <col min="10" max="10" width="9.7109375" style="8" bestFit="1" customWidth="1"/>
    <col min="11" max="19" width="4.42578125" style="8" bestFit="1" customWidth="1"/>
    <col min="20" max="20" width="14.42578125" style="10" customWidth="1"/>
    <col min="21" max="21" width="16.85546875" style="11" customWidth="1"/>
    <col min="22" max="16384" width="9.140625" style="8"/>
  </cols>
  <sheetData>
    <row r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3" t="s">
        <v>143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4"/>
      <c r="B6" s="4"/>
      <c r="C6" s="4"/>
      <c r="D6" s="4"/>
      <c r="E6" s="4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6"/>
      <c r="U6" s="7"/>
    </row>
    <row r="7" spans="1:21">
      <c r="A7" s="3" t="s">
        <v>141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3" t="s">
        <v>142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G10" s="9"/>
    </row>
    <row r="11" spans="1:21">
      <c r="A11" s="12" t="s">
        <v>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>
      <c r="A13" s="12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thickBot="1"/>
    <row r="15" spans="1:21" ht="201" thickBot="1">
      <c r="A15" s="13" t="s">
        <v>7</v>
      </c>
      <c r="B15" s="14" t="s">
        <v>8</v>
      </c>
      <c r="C15" s="14" t="s">
        <v>9</v>
      </c>
      <c r="D15" s="14" t="s">
        <v>10</v>
      </c>
      <c r="E15" s="14" t="s">
        <v>11</v>
      </c>
      <c r="F15" s="14" t="s">
        <v>139</v>
      </c>
      <c r="G15" s="14" t="s">
        <v>12</v>
      </c>
      <c r="H15" s="14" t="s">
        <v>13</v>
      </c>
      <c r="I15" s="14" t="s">
        <v>14</v>
      </c>
      <c r="J15" s="14" t="s">
        <v>15</v>
      </c>
      <c r="K15" s="14" t="s">
        <v>16</v>
      </c>
      <c r="L15" s="14" t="s">
        <v>17</v>
      </c>
      <c r="M15" s="14" t="s">
        <v>18</v>
      </c>
      <c r="N15" s="14" t="s">
        <v>19</v>
      </c>
      <c r="O15" s="14" t="s">
        <v>20</v>
      </c>
      <c r="P15" s="14" t="s">
        <v>21</v>
      </c>
      <c r="Q15" s="14" t="s">
        <v>22</v>
      </c>
      <c r="R15" s="14" t="s">
        <v>23</v>
      </c>
      <c r="S15" s="14" t="s">
        <v>24</v>
      </c>
      <c r="T15" s="15" t="s">
        <v>25</v>
      </c>
      <c r="U15" s="16" t="s">
        <v>26</v>
      </c>
    </row>
    <row r="16" spans="1:21" ht="15.75" thickBot="1">
      <c r="A16" s="17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18">
        <v>13</v>
      </c>
      <c r="N16" s="18">
        <v>14</v>
      </c>
      <c r="O16" s="18">
        <v>15</v>
      </c>
      <c r="P16" s="18">
        <v>16</v>
      </c>
      <c r="Q16" s="18">
        <v>17</v>
      </c>
      <c r="R16" s="18">
        <v>18</v>
      </c>
      <c r="S16" s="18">
        <v>19</v>
      </c>
      <c r="T16" s="19">
        <v>20</v>
      </c>
      <c r="U16" s="20">
        <v>21</v>
      </c>
    </row>
    <row r="17" spans="1:21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</row>
    <row r="18" spans="1:21">
      <c r="A18" s="24" t="s">
        <v>28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1:21">
      <c r="A19" s="24" t="s">
        <v>131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>
      <c r="A20" s="27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</row>
    <row r="21" spans="1:21" ht="30">
      <c r="A21" s="30" t="s">
        <v>30</v>
      </c>
      <c r="B21" s="31"/>
      <c r="C21" s="31"/>
      <c r="D21" s="31"/>
      <c r="E21" s="31"/>
      <c r="F21" s="31"/>
      <c r="G21" s="31"/>
      <c r="H21" s="31"/>
      <c r="I21" s="31">
        <v>1</v>
      </c>
      <c r="J21" s="31"/>
      <c r="K21" s="31"/>
      <c r="L21" s="31"/>
      <c r="M21" s="31"/>
      <c r="N21" s="31"/>
      <c r="O21" s="31"/>
      <c r="P21" s="31"/>
      <c r="Q21" s="31"/>
      <c r="R21" s="31"/>
      <c r="S21" s="31">
        <f t="shared" ref="S21:S28" si="0">SUM(B21:R21)</f>
        <v>1</v>
      </c>
      <c r="T21" s="32">
        <v>52500</v>
      </c>
      <c r="U21" s="33">
        <f t="shared" ref="U21:U28" si="1">S21*T21</f>
        <v>52500</v>
      </c>
    </row>
    <row r="22" spans="1:21" ht="30">
      <c r="A22" s="30" t="s">
        <v>31</v>
      </c>
      <c r="B22" s="31"/>
      <c r="C22" s="31"/>
      <c r="D22" s="31"/>
      <c r="E22" s="31"/>
      <c r="F22" s="31"/>
      <c r="G22" s="31"/>
      <c r="H22" s="31"/>
      <c r="I22" s="31">
        <v>1</v>
      </c>
      <c r="J22" s="31"/>
      <c r="K22" s="31"/>
      <c r="L22" s="31"/>
      <c r="M22" s="31"/>
      <c r="N22" s="31"/>
      <c r="O22" s="31"/>
      <c r="P22" s="31"/>
      <c r="Q22" s="31"/>
      <c r="R22" s="31"/>
      <c r="S22" s="31">
        <f t="shared" si="0"/>
        <v>1</v>
      </c>
      <c r="T22" s="32">
        <v>190000</v>
      </c>
      <c r="U22" s="33">
        <f t="shared" si="1"/>
        <v>190000</v>
      </c>
    </row>
    <row r="23" spans="1:21" ht="30">
      <c r="A23" s="30" t="s">
        <v>32</v>
      </c>
      <c r="B23" s="31"/>
      <c r="C23" s="31"/>
      <c r="D23" s="31"/>
      <c r="E23" s="31"/>
      <c r="F23" s="31"/>
      <c r="G23" s="31"/>
      <c r="H23" s="31"/>
      <c r="I23" s="31">
        <v>1</v>
      </c>
      <c r="J23" s="31"/>
      <c r="K23" s="31"/>
      <c r="L23" s="31"/>
      <c r="M23" s="31"/>
      <c r="N23" s="31"/>
      <c r="O23" s="31"/>
      <c r="P23" s="31"/>
      <c r="Q23" s="31"/>
      <c r="R23" s="31"/>
      <c r="S23" s="31">
        <f t="shared" si="0"/>
        <v>1</v>
      </c>
      <c r="T23" s="32">
        <v>11000</v>
      </c>
      <c r="U23" s="33">
        <f t="shared" si="1"/>
        <v>11000</v>
      </c>
    </row>
    <row r="24" spans="1:21" ht="30">
      <c r="A24" s="30" t="s">
        <v>33</v>
      </c>
      <c r="B24" s="31"/>
      <c r="C24" s="31"/>
      <c r="D24" s="31"/>
      <c r="E24" s="31"/>
      <c r="F24" s="31"/>
      <c r="G24" s="31"/>
      <c r="H24" s="31"/>
      <c r="I24" s="31">
        <v>1</v>
      </c>
      <c r="J24" s="31"/>
      <c r="K24" s="31"/>
      <c r="L24" s="31"/>
      <c r="M24" s="31"/>
      <c r="N24" s="31"/>
      <c r="O24" s="31"/>
      <c r="P24" s="31"/>
      <c r="Q24" s="31"/>
      <c r="R24" s="31"/>
      <c r="S24" s="31">
        <f t="shared" si="0"/>
        <v>1</v>
      </c>
      <c r="T24" s="32">
        <v>7900</v>
      </c>
      <c r="U24" s="33">
        <f t="shared" si="1"/>
        <v>7900</v>
      </c>
    </row>
    <row r="25" spans="1:21" ht="30">
      <c r="A25" s="30" t="s">
        <v>34</v>
      </c>
      <c r="B25" s="31"/>
      <c r="C25" s="31"/>
      <c r="D25" s="31"/>
      <c r="E25" s="31"/>
      <c r="F25" s="31"/>
      <c r="G25" s="31"/>
      <c r="H25" s="31"/>
      <c r="I25" s="31">
        <v>1</v>
      </c>
      <c r="J25" s="31"/>
      <c r="K25" s="31"/>
      <c r="L25" s="31"/>
      <c r="M25" s="31"/>
      <c r="N25" s="31"/>
      <c r="O25" s="31"/>
      <c r="P25" s="31"/>
      <c r="Q25" s="31"/>
      <c r="R25" s="31"/>
      <c r="S25" s="31">
        <f t="shared" si="0"/>
        <v>1</v>
      </c>
      <c r="T25" s="32">
        <v>83000</v>
      </c>
      <c r="U25" s="33">
        <f t="shared" si="1"/>
        <v>83000</v>
      </c>
    </row>
    <row r="26" spans="1:21" ht="30">
      <c r="A26" s="30" t="s">
        <v>132</v>
      </c>
      <c r="B26" s="31"/>
      <c r="C26" s="31"/>
      <c r="D26" s="31"/>
      <c r="E26" s="31"/>
      <c r="F26" s="31"/>
      <c r="G26" s="31"/>
      <c r="H26" s="31"/>
      <c r="I26" s="31">
        <v>1</v>
      </c>
      <c r="J26" s="31"/>
      <c r="K26" s="31"/>
      <c r="L26" s="31"/>
      <c r="M26" s="31"/>
      <c r="N26" s="31"/>
      <c r="O26" s="31"/>
      <c r="P26" s="31"/>
      <c r="Q26" s="31"/>
      <c r="R26" s="31"/>
      <c r="S26" s="31">
        <f t="shared" si="0"/>
        <v>1</v>
      </c>
      <c r="T26" s="32">
        <v>6500</v>
      </c>
      <c r="U26" s="33">
        <f t="shared" si="1"/>
        <v>6500</v>
      </c>
    </row>
    <row r="27" spans="1:21">
      <c r="A27" s="30" t="s">
        <v>35</v>
      </c>
      <c r="B27" s="31"/>
      <c r="C27" s="31"/>
      <c r="D27" s="31"/>
      <c r="E27" s="31"/>
      <c r="F27" s="31"/>
      <c r="G27" s="31"/>
      <c r="H27" s="31"/>
      <c r="I27" s="31">
        <v>1</v>
      </c>
      <c r="J27" s="31"/>
      <c r="K27" s="31"/>
      <c r="L27" s="31"/>
      <c r="M27" s="31"/>
      <c r="N27" s="31"/>
      <c r="O27" s="31"/>
      <c r="P27" s="31"/>
      <c r="Q27" s="31"/>
      <c r="R27" s="31"/>
      <c r="S27" s="31">
        <f t="shared" si="0"/>
        <v>1</v>
      </c>
      <c r="T27" s="32">
        <v>57200</v>
      </c>
      <c r="U27" s="33">
        <f t="shared" si="1"/>
        <v>57200</v>
      </c>
    </row>
    <row r="28" spans="1:21">
      <c r="A28" s="30" t="s">
        <v>36</v>
      </c>
      <c r="B28" s="31"/>
      <c r="C28" s="31"/>
      <c r="D28" s="31"/>
      <c r="E28" s="31"/>
      <c r="F28" s="31"/>
      <c r="G28" s="31"/>
      <c r="H28" s="31"/>
      <c r="I28" s="31">
        <v>1</v>
      </c>
      <c r="J28" s="31"/>
      <c r="K28" s="31"/>
      <c r="L28" s="31"/>
      <c r="M28" s="31"/>
      <c r="N28" s="31"/>
      <c r="O28" s="31"/>
      <c r="P28" s="31"/>
      <c r="Q28" s="31"/>
      <c r="R28" s="31"/>
      <c r="S28" s="31">
        <f t="shared" si="0"/>
        <v>1</v>
      </c>
      <c r="T28" s="32">
        <v>32900</v>
      </c>
      <c r="U28" s="33">
        <f t="shared" si="1"/>
        <v>32900</v>
      </c>
    </row>
    <row r="29" spans="1:21">
      <c r="A29" s="34" t="s">
        <v>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7">
        <f>SUM(U21:U28)</f>
        <v>441000</v>
      </c>
    </row>
    <row r="30" spans="1:21">
      <c r="A30" s="38" t="s">
        <v>38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</row>
    <row r="31" spans="1:21">
      <c r="A31" s="30" t="s">
        <v>39</v>
      </c>
      <c r="B31" s="31"/>
      <c r="C31" s="31"/>
      <c r="D31" s="31"/>
      <c r="E31" s="31"/>
      <c r="F31" s="31"/>
      <c r="G31" s="31"/>
      <c r="H31" s="31"/>
      <c r="I31" s="31">
        <v>10</v>
      </c>
      <c r="J31" s="31">
        <v>1</v>
      </c>
      <c r="K31" s="31">
        <v>1</v>
      </c>
      <c r="L31" s="31"/>
      <c r="M31" s="31"/>
      <c r="N31" s="31"/>
      <c r="O31" s="31"/>
      <c r="P31" s="31"/>
      <c r="Q31" s="31"/>
      <c r="R31" s="31"/>
      <c r="S31" s="31">
        <f>SUM(B31:R31)</f>
        <v>12</v>
      </c>
      <c r="T31" s="32">
        <v>1040000</v>
      </c>
      <c r="U31" s="33">
        <f>S31*T31</f>
        <v>12480000</v>
      </c>
    </row>
    <row r="32" spans="1:21">
      <c r="A32" s="34" t="s">
        <v>37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7">
        <f>SUM(U31)</f>
        <v>12480000</v>
      </c>
    </row>
    <row r="33" spans="1:21">
      <c r="A33" s="38" t="s">
        <v>40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/>
    </row>
    <row r="34" spans="1:21">
      <c r="A34" s="30" t="s">
        <v>41</v>
      </c>
      <c r="B34" s="31"/>
      <c r="C34" s="31"/>
      <c r="D34" s="31"/>
      <c r="E34" s="31"/>
      <c r="F34" s="31"/>
      <c r="G34" s="31"/>
      <c r="H34" s="31"/>
      <c r="I34" s="31">
        <v>1</v>
      </c>
      <c r="J34" s="31"/>
      <c r="K34" s="31">
        <v>1</v>
      </c>
      <c r="L34" s="31"/>
      <c r="M34" s="31"/>
      <c r="N34" s="31"/>
      <c r="O34" s="31"/>
      <c r="P34" s="31">
        <v>1</v>
      </c>
      <c r="Q34" s="31"/>
      <c r="R34" s="31"/>
      <c r="S34" s="31">
        <f>SUM(B34:R34)</f>
        <v>3</v>
      </c>
      <c r="T34" s="32">
        <v>9700</v>
      </c>
      <c r="U34" s="33">
        <f>S34*T34</f>
        <v>29100</v>
      </c>
    </row>
    <row r="35" spans="1:21" ht="30">
      <c r="A35" s="30" t="s">
        <v>133</v>
      </c>
      <c r="B35" s="31"/>
      <c r="C35" s="31"/>
      <c r="D35" s="31"/>
      <c r="E35" s="31"/>
      <c r="F35" s="31"/>
      <c r="G35" s="31"/>
      <c r="H35" s="31"/>
      <c r="I35" s="31">
        <v>1</v>
      </c>
      <c r="J35" s="31"/>
      <c r="K35" s="31">
        <v>1</v>
      </c>
      <c r="L35" s="31"/>
      <c r="M35" s="31"/>
      <c r="N35" s="31"/>
      <c r="O35" s="31"/>
      <c r="P35" s="31">
        <v>1</v>
      </c>
      <c r="Q35" s="31"/>
      <c r="R35" s="31"/>
      <c r="S35" s="31">
        <f>SUM(B35:R35)</f>
        <v>3</v>
      </c>
      <c r="T35" s="32">
        <v>31300</v>
      </c>
      <c r="U35" s="33">
        <f>S35*T35</f>
        <v>93900</v>
      </c>
    </row>
    <row r="36" spans="1:21">
      <c r="A36" s="30" t="s">
        <v>42</v>
      </c>
      <c r="B36" s="31"/>
      <c r="C36" s="31"/>
      <c r="D36" s="31"/>
      <c r="E36" s="31"/>
      <c r="F36" s="31"/>
      <c r="G36" s="31"/>
      <c r="H36" s="31"/>
      <c r="I36" s="31">
        <v>1</v>
      </c>
      <c r="J36" s="31"/>
      <c r="K36" s="31">
        <v>1</v>
      </c>
      <c r="L36" s="31"/>
      <c r="M36" s="31"/>
      <c r="N36" s="31"/>
      <c r="O36" s="31"/>
      <c r="P36" s="31">
        <v>1</v>
      </c>
      <c r="Q36" s="31"/>
      <c r="R36" s="31"/>
      <c r="S36" s="31">
        <f>SUM(B36:R36)</f>
        <v>3</v>
      </c>
      <c r="T36" s="32">
        <v>18800</v>
      </c>
      <c r="U36" s="33">
        <f>S36*T36</f>
        <v>56400</v>
      </c>
    </row>
    <row r="37" spans="1:21">
      <c r="A37" s="34" t="s">
        <v>37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7">
        <f>SUM(U34:U36)</f>
        <v>179400</v>
      </c>
    </row>
    <row r="38" spans="1:21">
      <c r="A38" s="38" t="s">
        <v>140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40"/>
    </row>
    <row r="39" spans="1:21">
      <c r="A39" s="30" t="s">
        <v>43</v>
      </c>
      <c r="B39" s="31"/>
      <c r="C39" s="31"/>
      <c r="D39" s="31"/>
      <c r="E39" s="31"/>
      <c r="F39" s="31"/>
      <c r="G39" s="31">
        <v>4</v>
      </c>
      <c r="H39" s="31">
        <v>3</v>
      </c>
      <c r="I39" s="31"/>
      <c r="J39" s="31"/>
      <c r="K39" s="31"/>
      <c r="L39" s="31"/>
      <c r="M39" s="31">
        <v>2</v>
      </c>
      <c r="N39" s="31"/>
      <c r="O39" s="31">
        <v>3</v>
      </c>
      <c r="P39" s="31"/>
      <c r="Q39" s="31"/>
      <c r="R39" s="31"/>
      <c r="S39" s="31">
        <f>SUM(B39:R39)</f>
        <v>12</v>
      </c>
      <c r="T39" s="32">
        <v>2850</v>
      </c>
      <c r="U39" s="33">
        <f t="shared" ref="U39:U59" si="2">S39*T39</f>
        <v>34200</v>
      </c>
    </row>
    <row r="40" spans="1:21">
      <c r="A40" s="30" t="s">
        <v>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>
        <v>2</v>
      </c>
      <c r="N40" s="31"/>
      <c r="O40" s="31">
        <v>3</v>
      </c>
      <c r="P40" s="31"/>
      <c r="Q40" s="31"/>
      <c r="R40" s="31"/>
      <c r="S40" s="31">
        <f>SUM(B40:R40)</f>
        <v>5</v>
      </c>
      <c r="T40" s="32">
        <v>2300</v>
      </c>
      <c r="U40" s="33">
        <f t="shared" si="2"/>
        <v>11500</v>
      </c>
    </row>
    <row r="41" spans="1:21">
      <c r="A41" s="30" t="s">
        <v>45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>
        <v>2</v>
      </c>
      <c r="N41" s="31"/>
      <c r="O41" s="31">
        <v>3</v>
      </c>
      <c r="P41" s="31"/>
      <c r="Q41" s="31"/>
      <c r="R41" s="31"/>
      <c r="S41" s="31">
        <f>SUM(B41:R41)</f>
        <v>5</v>
      </c>
      <c r="T41" s="32">
        <v>1700</v>
      </c>
      <c r="U41" s="33">
        <f t="shared" si="2"/>
        <v>8500</v>
      </c>
    </row>
    <row r="42" spans="1:21">
      <c r="A42" s="30" t="s">
        <v>46</v>
      </c>
      <c r="B42" s="31"/>
      <c r="C42" s="31"/>
      <c r="D42" s="31"/>
      <c r="E42" s="31"/>
      <c r="F42" s="31"/>
      <c r="G42" s="31" t="s">
        <v>47</v>
      </c>
      <c r="H42" s="31">
        <v>1</v>
      </c>
      <c r="I42" s="31"/>
      <c r="J42" s="31"/>
      <c r="K42" s="31"/>
      <c r="L42" s="31"/>
      <c r="M42" s="31">
        <v>2</v>
      </c>
      <c r="N42" s="31"/>
      <c r="O42" s="31">
        <v>3</v>
      </c>
      <c r="P42" s="31"/>
      <c r="Q42" s="31"/>
      <c r="R42" s="31"/>
      <c r="S42" s="31">
        <v>7</v>
      </c>
      <c r="T42" s="32">
        <v>1390</v>
      </c>
      <c r="U42" s="33">
        <f t="shared" si="2"/>
        <v>9730</v>
      </c>
    </row>
    <row r="43" spans="1:21">
      <c r="A43" s="30" t="s">
        <v>48</v>
      </c>
      <c r="B43" s="31"/>
      <c r="C43" s="31"/>
      <c r="D43" s="31"/>
      <c r="E43" s="31"/>
      <c r="F43" s="31"/>
      <c r="G43" s="31">
        <v>1</v>
      </c>
      <c r="H43" s="31">
        <v>1</v>
      </c>
      <c r="I43" s="31"/>
      <c r="J43" s="31"/>
      <c r="K43" s="31"/>
      <c r="L43" s="31"/>
      <c r="M43" s="31">
        <v>2</v>
      </c>
      <c r="N43" s="31"/>
      <c r="O43" s="31">
        <v>1</v>
      </c>
      <c r="P43" s="31"/>
      <c r="Q43" s="31"/>
      <c r="R43" s="31"/>
      <c r="S43" s="31">
        <v>5</v>
      </c>
      <c r="T43" s="32">
        <v>1220</v>
      </c>
      <c r="U43" s="33">
        <f t="shared" si="2"/>
        <v>6100</v>
      </c>
    </row>
    <row r="44" spans="1:21">
      <c r="A44" s="30" t="s">
        <v>49</v>
      </c>
      <c r="B44" s="31"/>
      <c r="C44" s="31"/>
      <c r="D44" s="31"/>
      <c r="E44" s="31"/>
      <c r="F44" s="31"/>
      <c r="G44" s="31">
        <v>1</v>
      </c>
      <c r="H44" s="31">
        <v>1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>
        <v>2</v>
      </c>
      <c r="T44" s="32">
        <v>3900</v>
      </c>
      <c r="U44" s="33">
        <f t="shared" si="2"/>
        <v>7800</v>
      </c>
    </row>
    <row r="45" spans="1:21" ht="30">
      <c r="A45" s="30" t="s">
        <v>50</v>
      </c>
      <c r="B45" s="31"/>
      <c r="C45" s="31"/>
      <c r="D45" s="31"/>
      <c r="E45" s="31"/>
      <c r="F45" s="31"/>
      <c r="G45" s="31">
        <v>2</v>
      </c>
      <c r="H45" s="31">
        <v>4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>
        <v>6</v>
      </c>
      <c r="T45" s="32">
        <v>15500</v>
      </c>
      <c r="U45" s="33">
        <f t="shared" si="2"/>
        <v>93000</v>
      </c>
    </row>
    <row r="46" spans="1:21">
      <c r="A46" s="30" t="s">
        <v>51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>
        <v>2</v>
      </c>
      <c r="N46" s="31"/>
      <c r="O46" s="31">
        <v>3</v>
      </c>
      <c r="P46" s="31"/>
      <c r="Q46" s="31"/>
      <c r="R46" s="31"/>
      <c r="S46" s="31">
        <v>5</v>
      </c>
      <c r="T46" s="32">
        <v>2900</v>
      </c>
      <c r="U46" s="33">
        <f t="shared" si="2"/>
        <v>14500</v>
      </c>
    </row>
    <row r="47" spans="1:21">
      <c r="A47" s="30" t="s">
        <v>52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>
        <v>2</v>
      </c>
      <c r="N47" s="31"/>
      <c r="O47" s="31">
        <v>3</v>
      </c>
      <c r="P47" s="31"/>
      <c r="Q47" s="31"/>
      <c r="R47" s="31"/>
      <c r="S47" s="31">
        <v>5</v>
      </c>
      <c r="T47" s="32">
        <v>2355</v>
      </c>
      <c r="U47" s="33">
        <f t="shared" si="2"/>
        <v>11775</v>
      </c>
    </row>
    <row r="48" spans="1:21">
      <c r="A48" s="30" t="s">
        <v>53</v>
      </c>
      <c r="B48" s="31"/>
      <c r="C48" s="31"/>
      <c r="D48" s="31"/>
      <c r="E48" s="31"/>
      <c r="F48" s="31"/>
      <c r="G48" s="31"/>
      <c r="H48" s="31">
        <v>1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>
        <v>1</v>
      </c>
      <c r="T48" s="32">
        <v>8100</v>
      </c>
      <c r="U48" s="33">
        <f t="shared" si="2"/>
        <v>8100</v>
      </c>
    </row>
    <row r="49" spans="1:21">
      <c r="A49" s="30" t="s">
        <v>54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>
        <v>2</v>
      </c>
      <c r="N49" s="31"/>
      <c r="O49" s="31">
        <v>1</v>
      </c>
      <c r="P49" s="31"/>
      <c r="Q49" s="31"/>
      <c r="R49" s="31"/>
      <c r="S49" s="31">
        <v>3</v>
      </c>
      <c r="T49" s="32">
        <v>1670</v>
      </c>
      <c r="U49" s="33">
        <f t="shared" si="2"/>
        <v>5010</v>
      </c>
    </row>
    <row r="50" spans="1:21">
      <c r="A50" s="30" t="s">
        <v>55</v>
      </c>
      <c r="B50" s="31"/>
      <c r="C50" s="31"/>
      <c r="D50" s="31"/>
      <c r="E50" s="31"/>
      <c r="F50" s="31"/>
      <c r="G50" s="31"/>
      <c r="H50" s="31">
        <v>1</v>
      </c>
      <c r="I50" s="31"/>
      <c r="J50" s="31"/>
      <c r="K50" s="31"/>
      <c r="L50" s="31"/>
      <c r="M50" s="31">
        <v>2</v>
      </c>
      <c r="N50" s="31"/>
      <c r="O50" s="31">
        <v>3</v>
      </c>
      <c r="P50" s="31"/>
      <c r="Q50" s="31"/>
      <c r="R50" s="31"/>
      <c r="S50" s="31">
        <v>6</v>
      </c>
      <c r="T50" s="32">
        <v>54000</v>
      </c>
      <c r="U50" s="33">
        <f t="shared" si="2"/>
        <v>324000</v>
      </c>
    </row>
    <row r="51" spans="1:21">
      <c r="A51" s="30" t="s">
        <v>56</v>
      </c>
      <c r="B51" s="31"/>
      <c r="C51" s="31"/>
      <c r="D51" s="31"/>
      <c r="E51" s="31"/>
      <c r="F51" s="31"/>
      <c r="G51" s="31"/>
      <c r="H51" s="31">
        <v>1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>
        <v>1</v>
      </c>
      <c r="T51" s="32">
        <v>44300</v>
      </c>
      <c r="U51" s="33">
        <f t="shared" si="2"/>
        <v>44300</v>
      </c>
    </row>
    <row r="52" spans="1:21">
      <c r="A52" s="30" t="s">
        <v>57</v>
      </c>
      <c r="B52" s="31"/>
      <c r="C52" s="31"/>
      <c r="D52" s="31"/>
      <c r="E52" s="31"/>
      <c r="F52" s="31"/>
      <c r="G52" s="31"/>
      <c r="H52" s="31">
        <v>2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>
        <v>2</v>
      </c>
      <c r="T52" s="32">
        <v>9900</v>
      </c>
      <c r="U52" s="33">
        <f t="shared" si="2"/>
        <v>19800</v>
      </c>
    </row>
    <row r="53" spans="1:21">
      <c r="A53" s="30" t="s">
        <v>58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>
        <v>2</v>
      </c>
      <c r="N53" s="31"/>
      <c r="O53" s="31">
        <v>3</v>
      </c>
      <c r="P53" s="31"/>
      <c r="Q53" s="31"/>
      <c r="R53" s="31"/>
      <c r="S53" s="31">
        <v>5</v>
      </c>
      <c r="T53" s="32">
        <v>7990</v>
      </c>
      <c r="U53" s="33">
        <f t="shared" si="2"/>
        <v>39950</v>
      </c>
    </row>
    <row r="54" spans="1:21">
      <c r="A54" s="30" t="s">
        <v>59</v>
      </c>
      <c r="B54" s="31"/>
      <c r="C54" s="31"/>
      <c r="D54" s="31"/>
      <c r="E54" s="31"/>
      <c r="F54" s="31"/>
      <c r="G54" s="31"/>
      <c r="H54" s="31">
        <v>1</v>
      </c>
      <c r="I54" s="31"/>
      <c r="J54" s="31"/>
      <c r="K54" s="31"/>
      <c r="L54" s="31"/>
      <c r="M54" s="31">
        <v>2</v>
      </c>
      <c r="N54" s="31"/>
      <c r="O54" s="31">
        <v>3</v>
      </c>
      <c r="P54" s="31"/>
      <c r="Q54" s="31"/>
      <c r="R54" s="31"/>
      <c r="S54" s="31">
        <v>6</v>
      </c>
      <c r="T54" s="32">
        <v>9500</v>
      </c>
      <c r="U54" s="33">
        <f t="shared" si="2"/>
        <v>57000</v>
      </c>
    </row>
    <row r="55" spans="1:21">
      <c r="A55" s="30" t="s">
        <v>60</v>
      </c>
      <c r="B55" s="31"/>
      <c r="C55" s="31"/>
      <c r="D55" s="31"/>
      <c r="E55" s="31"/>
      <c r="F55" s="31"/>
      <c r="G55" s="31">
        <v>1</v>
      </c>
      <c r="H55" s="31">
        <v>1</v>
      </c>
      <c r="I55" s="31"/>
      <c r="J55" s="31"/>
      <c r="K55" s="31"/>
      <c r="L55" s="31"/>
      <c r="M55" s="31">
        <v>2</v>
      </c>
      <c r="N55" s="31"/>
      <c r="O55" s="31">
        <v>3</v>
      </c>
      <c r="P55" s="31"/>
      <c r="Q55" s="31"/>
      <c r="R55" s="31"/>
      <c r="S55" s="31">
        <v>7</v>
      </c>
      <c r="T55" s="32">
        <v>8500</v>
      </c>
      <c r="U55" s="33">
        <f t="shared" si="2"/>
        <v>59500</v>
      </c>
    </row>
    <row r="56" spans="1:21">
      <c r="A56" s="30" t="s">
        <v>61</v>
      </c>
      <c r="B56" s="31"/>
      <c r="C56" s="31"/>
      <c r="D56" s="31"/>
      <c r="E56" s="31"/>
      <c r="F56" s="31"/>
      <c r="G56" s="31"/>
      <c r="H56" s="31">
        <v>1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>
        <v>1</v>
      </c>
      <c r="T56" s="32">
        <v>21500</v>
      </c>
      <c r="U56" s="33">
        <f t="shared" si="2"/>
        <v>21500</v>
      </c>
    </row>
    <row r="57" spans="1:21">
      <c r="A57" s="30" t="s">
        <v>62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>
        <v>2</v>
      </c>
      <c r="N57" s="31"/>
      <c r="O57" s="31">
        <v>1</v>
      </c>
      <c r="P57" s="31"/>
      <c r="Q57" s="31"/>
      <c r="R57" s="31"/>
      <c r="S57" s="31">
        <v>3</v>
      </c>
      <c r="T57" s="32">
        <v>10500</v>
      </c>
      <c r="U57" s="33">
        <f t="shared" si="2"/>
        <v>31500</v>
      </c>
    </row>
    <row r="58" spans="1:21">
      <c r="A58" s="30" t="s">
        <v>134</v>
      </c>
      <c r="B58" s="31"/>
      <c r="C58" s="31"/>
      <c r="D58" s="31"/>
      <c r="E58" s="31"/>
      <c r="F58" s="31"/>
      <c r="G58" s="31">
        <v>5</v>
      </c>
      <c r="H58" s="31">
        <v>5</v>
      </c>
      <c r="I58" s="31"/>
      <c r="J58" s="31"/>
      <c r="K58" s="31"/>
      <c r="L58" s="31"/>
      <c r="M58" s="31">
        <v>2</v>
      </c>
      <c r="N58" s="31"/>
      <c r="O58" s="31">
        <v>3</v>
      </c>
      <c r="P58" s="31"/>
      <c r="Q58" s="31"/>
      <c r="R58" s="31"/>
      <c r="S58" s="31">
        <v>15</v>
      </c>
      <c r="T58" s="32">
        <v>7500</v>
      </c>
      <c r="U58" s="33">
        <f t="shared" si="2"/>
        <v>112500</v>
      </c>
    </row>
    <row r="59" spans="1:21">
      <c r="A59" s="30" t="s">
        <v>63</v>
      </c>
      <c r="B59" s="31"/>
      <c r="C59" s="31"/>
      <c r="D59" s="31"/>
      <c r="E59" s="31"/>
      <c r="F59" s="31"/>
      <c r="G59" s="31"/>
      <c r="H59" s="31">
        <v>1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>
        <v>1</v>
      </c>
      <c r="T59" s="32">
        <v>3700</v>
      </c>
      <c r="U59" s="33">
        <f t="shared" si="2"/>
        <v>3700</v>
      </c>
    </row>
    <row r="60" spans="1:21">
      <c r="A60" s="34" t="s">
        <v>37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7">
        <f>SUM(U39:U59)</f>
        <v>923965</v>
      </c>
    </row>
    <row r="61" spans="1:2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40"/>
    </row>
    <row r="62" spans="1:21" ht="45">
      <c r="A62" s="30" t="s">
        <v>65</v>
      </c>
      <c r="B62" s="31">
        <v>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>
        <v>1</v>
      </c>
      <c r="T62" s="32">
        <v>2560000</v>
      </c>
      <c r="U62" s="33">
        <f t="shared" ref="U62:U80" si="3">S62*T62</f>
        <v>2560000</v>
      </c>
    </row>
    <row r="63" spans="1:21">
      <c r="A63" s="30" t="s">
        <v>66</v>
      </c>
      <c r="B63" s="31">
        <v>1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>
        <v>1</v>
      </c>
      <c r="T63" s="32">
        <v>546111</v>
      </c>
      <c r="U63" s="33">
        <f t="shared" si="3"/>
        <v>546111</v>
      </c>
    </row>
    <row r="64" spans="1:21">
      <c r="A64" s="30" t="s">
        <v>67</v>
      </c>
      <c r="B64" s="31">
        <v>1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>
        <v>1</v>
      </c>
      <c r="T64" s="32">
        <v>94000</v>
      </c>
      <c r="U64" s="33">
        <f t="shared" si="3"/>
        <v>94000</v>
      </c>
    </row>
    <row r="65" spans="1:21">
      <c r="A65" s="30" t="s">
        <v>68</v>
      </c>
      <c r="B65" s="31">
        <v>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>
        <v>1</v>
      </c>
      <c r="T65" s="32">
        <v>62000</v>
      </c>
      <c r="U65" s="33">
        <f t="shared" si="3"/>
        <v>62000</v>
      </c>
    </row>
    <row r="66" spans="1:21">
      <c r="A66" s="30" t="s">
        <v>69</v>
      </c>
      <c r="B66" s="31">
        <v>1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>
        <v>1</v>
      </c>
      <c r="T66" s="32">
        <v>9500</v>
      </c>
      <c r="U66" s="33">
        <f t="shared" si="3"/>
        <v>9500</v>
      </c>
    </row>
    <row r="67" spans="1:21" ht="30">
      <c r="A67" s="30" t="s">
        <v>135</v>
      </c>
      <c r="B67" s="31"/>
      <c r="C67" s="31"/>
      <c r="D67" s="31"/>
      <c r="E67" s="31">
        <v>1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>
        <v>1</v>
      </c>
      <c r="T67" s="32">
        <v>738000</v>
      </c>
      <c r="U67" s="33">
        <f t="shared" si="3"/>
        <v>738000</v>
      </c>
    </row>
    <row r="68" spans="1:21" ht="30">
      <c r="A68" s="30" t="s">
        <v>136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>
        <v>2</v>
      </c>
      <c r="M68" s="31"/>
      <c r="N68" s="31">
        <v>1</v>
      </c>
      <c r="O68" s="31"/>
      <c r="P68" s="31">
        <v>1</v>
      </c>
      <c r="Q68" s="31">
        <v>1</v>
      </c>
      <c r="R68" s="31"/>
      <c r="S68" s="31">
        <v>5</v>
      </c>
      <c r="T68" s="41">
        <v>47774.8</v>
      </c>
      <c r="U68" s="33">
        <f t="shared" si="3"/>
        <v>238874</v>
      </c>
    </row>
    <row r="69" spans="1:21">
      <c r="A69" s="30" t="s">
        <v>70</v>
      </c>
      <c r="B69" s="31"/>
      <c r="C69" s="31"/>
      <c r="D69" s="31"/>
      <c r="E69" s="31">
        <v>3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>
        <v>3</v>
      </c>
      <c r="T69" s="32">
        <v>103348</v>
      </c>
      <c r="U69" s="33">
        <f t="shared" si="3"/>
        <v>310044</v>
      </c>
    </row>
    <row r="70" spans="1:21">
      <c r="A70" s="30" t="s">
        <v>71</v>
      </c>
      <c r="B70" s="31"/>
      <c r="C70" s="31"/>
      <c r="D70" s="31"/>
      <c r="E70" s="31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>
        <v>2</v>
      </c>
      <c r="T70" s="32">
        <v>105000</v>
      </c>
      <c r="U70" s="33">
        <f t="shared" si="3"/>
        <v>210000</v>
      </c>
    </row>
    <row r="71" spans="1:21" ht="30">
      <c r="A71" s="30" t="s">
        <v>72</v>
      </c>
      <c r="B71" s="31"/>
      <c r="C71" s="31"/>
      <c r="D71" s="31"/>
      <c r="E71" s="31">
        <v>3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>
        <v>3</v>
      </c>
      <c r="T71" s="32">
        <v>187000</v>
      </c>
      <c r="U71" s="33">
        <f t="shared" si="3"/>
        <v>561000</v>
      </c>
    </row>
    <row r="72" spans="1:21" ht="30">
      <c r="A72" s="30" t="s">
        <v>73</v>
      </c>
      <c r="B72" s="31">
        <v>1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>
        <v>1</v>
      </c>
      <c r="O72" s="31"/>
      <c r="P72" s="31"/>
      <c r="Q72" s="31"/>
      <c r="R72" s="31"/>
      <c r="S72" s="31">
        <v>2</v>
      </c>
      <c r="T72" s="32">
        <v>2990000</v>
      </c>
      <c r="U72" s="33">
        <f t="shared" si="3"/>
        <v>5980000</v>
      </c>
    </row>
    <row r="73" spans="1:21">
      <c r="A73" s="30" t="s">
        <v>74</v>
      </c>
      <c r="B73" s="31">
        <v>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>
        <v>1</v>
      </c>
      <c r="T73" s="32">
        <v>2000000</v>
      </c>
      <c r="U73" s="33">
        <f t="shared" si="3"/>
        <v>2000000</v>
      </c>
    </row>
    <row r="74" spans="1:21">
      <c r="A74" s="30" t="s">
        <v>75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>
        <v>1</v>
      </c>
      <c r="S74" s="31">
        <v>1</v>
      </c>
      <c r="T74" s="32">
        <v>93000</v>
      </c>
      <c r="U74" s="33">
        <f t="shared" si="3"/>
        <v>93000</v>
      </c>
    </row>
    <row r="75" spans="1:21" ht="30">
      <c r="A75" s="30" t="s">
        <v>137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>
        <v>1</v>
      </c>
      <c r="O75" s="31"/>
      <c r="P75" s="31">
        <v>1</v>
      </c>
      <c r="Q75" s="31">
        <v>1</v>
      </c>
      <c r="R75" s="31"/>
      <c r="S75" s="31">
        <v>3</v>
      </c>
      <c r="T75" s="32">
        <v>620000</v>
      </c>
      <c r="U75" s="33">
        <f t="shared" si="3"/>
        <v>1860000</v>
      </c>
    </row>
    <row r="76" spans="1:21">
      <c r="A76" s="30" t="s">
        <v>76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>
        <v>1</v>
      </c>
      <c r="Q76" s="31"/>
      <c r="R76" s="31"/>
      <c r="S76" s="31">
        <v>1</v>
      </c>
      <c r="T76" s="32">
        <v>150750</v>
      </c>
      <c r="U76" s="33">
        <f t="shared" si="3"/>
        <v>150750</v>
      </c>
    </row>
    <row r="77" spans="1:21">
      <c r="A77" s="30" t="s">
        <v>138</v>
      </c>
      <c r="B77" s="31">
        <v>1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>
        <v>1</v>
      </c>
      <c r="T77" s="32">
        <v>240000</v>
      </c>
      <c r="U77" s="33">
        <f t="shared" si="3"/>
        <v>240000</v>
      </c>
    </row>
    <row r="78" spans="1:21">
      <c r="A78" s="30" t="s">
        <v>77</v>
      </c>
      <c r="B78" s="31">
        <v>2</v>
      </c>
      <c r="C78" s="31">
        <v>1</v>
      </c>
      <c r="D78" s="31"/>
      <c r="E78" s="31">
        <v>2</v>
      </c>
      <c r="F78" s="31">
        <v>1</v>
      </c>
      <c r="G78" s="31"/>
      <c r="H78" s="31"/>
      <c r="I78" s="31"/>
      <c r="J78" s="31"/>
      <c r="K78" s="31"/>
      <c r="L78" s="31"/>
      <c r="M78" s="31"/>
      <c r="N78" s="31">
        <v>2</v>
      </c>
      <c r="O78" s="31"/>
      <c r="P78" s="31">
        <v>1</v>
      </c>
      <c r="Q78" s="31"/>
      <c r="R78" s="31"/>
      <c r="S78" s="31">
        <v>9</v>
      </c>
      <c r="T78" s="32">
        <v>53000</v>
      </c>
      <c r="U78" s="33">
        <f t="shared" si="3"/>
        <v>477000</v>
      </c>
    </row>
    <row r="79" spans="1:21">
      <c r="A79" s="30" t="s">
        <v>78</v>
      </c>
      <c r="B79" s="31"/>
      <c r="C79" s="31"/>
      <c r="D79" s="31">
        <v>1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>
        <v>1</v>
      </c>
      <c r="T79" s="32">
        <v>105850</v>
      </c>
      <c r="U79" s="33">
        <f t="shared" si="3"/>
        <v>105850</v>
      </c>
    </row>
    <row r="80" spans="1:21">
      <c r="A80" s="30" t="s">
        <v>79</v>
      </c>
      <c r="B80" s="31"/>
      <c r="C80" s="31">
        <v>18</v>
      </c>
      <c r="D80" s="31"/>
      <c r="E80" s="31">
        <v>18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>
        <v>36</v>
      </c>
      <c r="T80" s="32">
        <v>9500</v>
      </c>
      <c r="U80" s="33">
        <f t="shared" si="3"/>
        <v>342000</v>
      </c>
    </row>
    <row r="81" spans="1:21">
      <c r="A81" s="34" t="s">
        <v>37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42"/>
      <c r="U81" s="37">
        <f>SUM(U62:U80)</f>
        <v>16578129</v>
      </c>
    </row>
    <row r="82" spans="1:21">
      <c r="A82" s="38" t="s">
        <v>80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40"/>
    </row>
    <row r="83" spans="1:21">
      <c r="A83" s="30" t="s">
        <v>81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31">
        <v>1</v>
      </c>
      <c r="M83" s="43"/>
      <c r="N83" s="43"/>
      <c r="O83" s="43"/>
      <c r="P83" s="31">
        <v>1</v>
      </c>
      <c r="Q83" s="43"/>
      <c r="R83" s="43"/>
      <c r="S83" s="31">
        <v>2</v>
      </c>
      <c r="T83" s="44">
        <v>10500</v>
      </c>
      <c r="U83" s="33">
        <f t="shared" ref="U83:U90" si="4">S83*T83</f>
        <v>21000</v>
      </c>
    </row>
    <row r="84" spans="1:21">
      <c r="A84" s="30" t="s">
        <v>82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31">
        <v>1</v>
      </c>
      <c r="M84" s="43"/>
      <c r="N84" s="43"/>
      <c r="O84" s="43"/>
      <c r="P84" s="31">
        <v>2</v>
      </c>
      <c r="Q84" s="43"/>
      <c r="R84" s="43"/>
      <c r="S84" s="31">
        <v>3</v>
      </c>
      <c r="T84" s="44">
        <v>9500</v>
      </c>
      <c r="U84" s="33">
        <f t="shared" si="4"/>
        <v>28500</v>
      </c>
    </row>
    <row r="85" spans="1:21">
      <c r="A85" s="30" t="s">
        <v>83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31">
        <v>1</v>
      </c>
      <c r="M85" s="43"/>
      <c r="N85" s="43"/>
      <c r="O85" s="43"/>
      <c r="P85" s="31">
        <v>2</v>
      </c>
      <c r="Q85" s="43"/>
      <c r="R85" s="43"/>
      <c r="S85" s="31">
        <v>3</v>
      </c>
      <c r="T85" s="44">
        <v>1600</v>
      </c>
      <c r="U85" s="33">
        <f t="shared" si="4"/>
        <v>4800</v>
      </c>
    </row>
    <row r="86" spans="1:21">
      <c r="A86" s="30" t="s">
        <v>84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31">
        <v>2</v>
      </c>
      <c r="M86" s="43"/>
      <c r="N86" s="43"/>
      <c r="O86" s="43"/>
      <c r="P86" s="31">
        <v>2</v>
      </c>
      <c r="Q86" s="43"/>
      <c r="R86" s="43"/>
      <c r="S86" s="31">
        <v>4</v>
      </c>
      <c r="T86" s="44">
        <v>2500</v>
      </c>
      <c r="U86" s="33">
        <f t="shared" si="4"/>
        <v>10000</v>
      </c>
    </row>
    <row r="87" spans="1:21">
      <c r="A87" s="30" t="s">
        <v>85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31">
        <v>2</v>
      </c>
      <c r="M87" s="43"/>
      <c r="N87" s="43"/>
      <c r="O87" s="43"/>
      <c r="P87" s="31">
        <v>2</v>
      </c>
      <c r="Q87" s="43"/>
      <c r="R87" s="43"/>
      <c r="S87" s="31">
        <v>4</v>
      </c>
      <c r="T87" s="44">
        <v>2400</v>
      </c>
      <c r="U87" s="33">
        <f t="shared" si="4"/>
        <v>9600</v>
      </c>
    </row>
    <row r="88" spans="1:21">
      <c r="A88" s="30" t="s">
        <v>69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31">
        <v>1</v>
      </c>
      <c r="M88" s="43"/>
      <c r="N88" s="43"/>
      <c r="O88" s="43"/>
      <c r="P88" s="31">
        <v>2</v>
      </c>
      <c r="Q88" s="43"/>
      <c r="R88" s="43"/>
      <c r="S88" s="31">
        <v>3</v>
      </c>
      <c r="T88" s="44">
        <v>9500</v>
      </c>
      <c r="U88" s="33">
        <f t="shared" si="4"/>
        <v>28500</v>
      </c>
    </row>
    <row r="89" spans="1:21">
      <c r="A89" s="30" t="s">
        <v>86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31">
        <v>6</v>
      </c>
      <c r="M89" s="43"/>
      <c r="N89" s="43"/>
      <c r="O89" s="43"/>
      <c r="P89" s="31">
        <v>9</v>
      </c>
      <c r="Q89" s="43"/>
      <c r="R89" s="43"/>
      <c r="S89" s="31">
        <v>15</v>
      </c>
      <c r="T89" s="44">
        <v>3600</v>
      </c>
      <c r="U89" s="33">
        <f t="shared" si="4"/>
        <v>54000</v>
      </c>
    </row>
    <row r="90" spans="1:21">
      <c r="A90" s="30" t="s">
        <v>87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31">
        <v>1</v>
      </c>
      <c r="M90" s="43"/>
      <c r="N90" s="43"/>
      <c r="O90" s="43"/>
      <c r="P90" s="31">
        <v>1</v>
      </c>
      <c r="Q90" s="43"/>
      <c r="R90" s="43"/>
      <c r="S90" s="31">
        <v>2</v>
      </c>
      <c r="T90" s="44">
        <v>8100</v>
      </c>
      <c r="U90" s="33">
        <f t="shared" si="4"/>
        <v>16200</v>
      </c>
    </row>
    <row r="91" spans="1:21">
      <c r="A91" s="34" t="s">
        <v>37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5"/>
      <c r="U91" s="46">
        <f>SUM(U83:U90)</f>
        <v>172600</v>
      </c>
    </row>
    <row r="92" spans="1:21">
      <c r="A92" s="38" t="s">
        <v>88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40"/>
    </row>
    <row r="93" spans="1:21">
      <c r="A93" s="30" t="s">
        <v>134</v>
      </c>
      <c r="B93" s="31"/>
      <c r="C93" s="31"/>
      <c r="D93" s="31"/>
      <c r="E93" s="31"/>
      <c r="F93" s="31">
        <v>1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>
        <v>1</v>
      </c>
      <c r="T93" s="47">
        <v>7500</v>
      </c>
      <c r="U93" s="33">
        <f t="shared" ref="U93:U113" si="5">S93*T93</f>
        <v>7500</v>
      </c>
    </row>
    <row r="94" spans="1:21">
      <c r="A94" s="30" t="s">
        <v>89</v>
      </c>
      <c r="B94" s="31"/>
      <c r="C94" s="31"/>
      <c r="D94" s="31"/>
      <c r="E94" s="31"/>
      <c r="F94" s="31">
        <v>1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>
        <v>1</v>
      </c>
      <c r="T94" s="44">
        <v>2900</v>
      </c>
      <c r="U94" s="33">
        <f t="shared" si="5"/>
        <v>2900</v>
      </c>
    </row>
    <row r="95" spans="1:21">
      <c r="A95" s="30" t="s">
        <v>90</v>
      </c>
      <c r="B95" s="31"/>
      <c r="C95" s="31"/>
      <c r="D95" s="31"/>
      <c r="E95" s="31"/>
      <c r="F95" s="31">
        <v>8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>
        <v>8</v>
      </c>
      <c r="T95" s="44">
        <v>1700</v>
      </c>
      <c r="U95" s="33">
        <f t="shared" si="5"/>
        <v>13600</v>
      </c>
    </row>
    <row r="96" spans="1:21" ht="30">
      <c r="A96" s="30" t="s">
        <v>91</v>
      </c>
      <c r="B96" s="31"/>
      <c r="C96" s="31"/>
      <c r="D96" s="31"/>
      <c r="E96" s="31"/>
      <c r="F96" s="31">
        <v>1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>
        <v>1</v>
      </c>
      <c r="T96" s="44">
        <v>14200</v>
      </c>
      <c r="U96" s="33">
        <f t="shared" si="5"/>
        <v>14200</v>
      </c>
    </row>
    <row r="97" spans="1:21" ht="30">
      <c r="A97" s="30" t="s">
        <v>92</v>
      </c>
      <c r="B97" s="31"/>
      <c r="C97" s="31"/>
      <c r="D97" s="31"/>
      <c r="E97" s="31"/>
      <c r="F97" s="31">
        <v>1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>
        <v>1</v>
      </c>
      <c r="T97" s="44">
        <v>15500</v>
      </c>
      <c r="U97" s="33">
        <f t="shared" si="5"/>
        <v>15500</v>
      </c>
    </row>
    <row r="98" spans="1:21">
      <c r="A98" s="30" t="s">
        <v>60</v>
      </c>
      <c r="B98" s="31"/>
      <c r="C98" s="31"/>
      <c r="D98" s="31"/>
      <c r="E98" s="31"/>
      <c r="F98" s="31">
        <v>2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>
        <v>2</v>
      </c>
      <c r="T98" s="44">
        <v>8500</v>
      </c>
      <c r="U98" s="33">
        <f t="shared" si="5"/>
        <v>17000</v>
      </c>
    </row>
    <row r="99" spans="1:21">
      <c r="A99" s="30" t="s">
        <v>81</v>
      </c>
      <c r="B99" s="31"/>
      <c r="C99" s="31"/>
      <c r="D99" s="31"/>
      <c r="E99" s="31"/>
      <c r="F99" s="31">
        <v>4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>
        <v>4</v>
      </c>
      <c r="T99" s="44">
        <v>10500</v>
      </c>
      <c r="U99" s="33">
        <f t="shared" si="5"/>
        <v>42000</v>
      </c>
    </row>
    <row r="100" spans="1:21" ht="30">
      <c r="A100" s="30" t="s">
        <v>93</v>
      </c>
      <c r="B100" s="31"/>
      <c r="C100" s="31"/>
      <c r="D100" s="31"/>
      <c r="E100" s="31"/>
      <c r="F100" s="31">
        <v>1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>
        <v>1</v>
      </c>
      <c r="T100" s="44">
        <v>1600</v>
      </c>
      <c r="U100" s="33">
        <f t="shared" si="5"/>
        <v>1600</v>
      </c>
    </row>
    <row r="101" spans="1:21">
      <c r="A101" s="30" t="s">
        <v>94</v>
      </c>
      <c r="B101" s="31"/>
      <c r="C101" s="31"/>
      <c r="D101" s="31"/>
      <c r="E101" s="31"/>
      <c r="F101" s="31">
        <v>1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>
        <v>1</v>
      </c>
      <c r="T101" s="44">
        <v>9900</v>
      </c>
      <c r="U101" s="33">
        <f t="shared" si="5"/>
        <v>9900</v>
      </c>
    </row>
    <row r="102" spans="1:21">
      <c r="A102" s="30" t="s">
        <v>95</v>
      </c>
      <c r="B102" s="31"/>
      <c r="C102" s="31"/>
      <c r="D102" s="31"/>
      <c r="E102" s="31"/>
      <c r="F102" s="31">
        <v>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>
        <v>1</v>
      </c>
      <c r="T102" s="44">
        <v>30000</v>
      </c>
      <c r="U102" s="33">
        <f t="shared" si="5"/>
        <v>30000</v>
      </c>
    </row>
    <row r="103" spans="1:21">
      <c r="A103" s="30" t="s">
        <v>96</v>
      </c>
      <c r="B103" s="31"/>
      <c r="C103" s="31"/>
      <c r="D103" s="31"/>
      <c r="E103" s="31"/>
      <c r="F103" s="31">
        <v>1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>
        <v>1</v>
      </c>
      <c r="T103" s="44">
        <v>33815</v>
      </c>
      <c r="U103" s="33">
        <f t="shared" si="5"/>
        <v>33815</v>
      </c>
    </row>
    <row r="104" spans="1:21">
      <c r="A104" s="30" t="s">
        <v>97</v>
      </c>
      <c r="B104" s="31"/>
      <c r="C104" s="31"/>
      <c r="D104" s="31"/>
      <c r="E104" s="31"/>
      <c r="F104" s="31">
        <v>1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>
        <v>1</v>
      </c>
      <c r="T104" s="44">
        <v>15700</v>
      </c>
      <c r="U104" s="33">
        <f t="shared" si="5"/>
        <v>15700</v>
      </c>
    </row>
    <row r="105" spans="1:21">
      <c r="A105" s="30" t="s">
        <v>98</v>
      </c>
      <c r="B105" s="31"/>
      <c r="C105" s="31"/>
      <c r="D105" s="31"/>
      <c r="E105" s="31"/>
      <c r="F105" s="31">
        <v>1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>
        <v>1</v>
      </c>
      <c r="T105" s="44">
        <v>24000</v>
      </c>
      <c r="U105" s="33">
        <f t="shared" si="5"/>
        <v>24000</v>
      </c>
    </row>
    <row r="106" spans="1:21">
      <c r="A106" s="30" t="s">
        <v>99</v>
      </c>
      <c r="B106" s="31"/>
      <c r="C106" s="31"/>
      <c r="D106" s="31"/>
      <c r="E106" s="31"/>
      <c r="F106" s="31">
        <v>1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>
        <v>1</v>
      </c>
      <c r="T106" s="44">
        <v>21500</v>
      </c>
      <c r="U106" s="33">
        <f t="shared" si="5"/>
        <v>21500</v>
      </c>
    </row>
    <row r="107" spans="1:21">
      <c r="A107" s="30" t="s">
        <v>79</v>
      </c>
      <c r="B107" s="31"/>
      <c r="C107" s="31"/>
      <c r="D107" s="31"/>
      <c r="E107" s="31"/>
      <c r="F107" s="31">
        <v>2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>
        <v>2</v>
      </c>
      <c r="T107" s="44">
        <v>9500</v>
      </c>
      <c r="U107" s="33">
        <f t="shared" si="5"/>
        <v>19000</v>
      </c>
    </row>
    <row r="108" spans="1:21">
      <c r="A108" s="30" t="s">
        <v>100</v>
      </c>
      <c r="B108" s="31"/>
      <c r="C108" s="31"/>
      <c r="D108" s="31"/>
      <c r="E108" s="31"/>
      <c r="F108" s="31">
        <v>6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>
        <v>6</v>
      </c>
      <c r="T108" s="44">
        <v>4500</v>
      </c>
      <c r="U108" s="33">
        <f t="shared" si="5"/>
        <v>27000</v>
      </c>
    </row>
    <row r="109" spans="1:21">
      <c r="A109" s="30" t="s">
        <v>101</v>
      </c>
      <c r="B109" s="31"/>
      <c r="C109" s="31"/>
      <c r="D109" s="31"/>
      <c r="E109" s="31"/>
      <c r="F109" s="31">
        <v>3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>
        <v>3</v>
      </c>
      <c r="T109" s="44">
        <v>8900</v>
      </c>
      <c r="U109" s="33">
        <f t="shared" si="5"/>
        <v>26700</v>
      </c>
    </row>
    <row r="110" spans="1:21">
      <c r="A110" s="30" t="s">
        <v>44</v>
      </c>
      <c r="B110" s="31"/>
      <c r="C110" s="31"/>
      <c r="D110" s="31"/>
      <c r="E110" s="31"/>
      <c r="F110" s="31">
        <v>4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>
        <v>4</v>
      </c>
      <c r="T110" s="44">
        <v>2300</v>
      </c>
      <c r="U110" s="33">
        <f t="shared" si="5"/>
        <v>9200</v>
      </c>
    </row>
    <row r="111" spans="1:21">
      <c r="A111" s="30" t="s">
        <v>102</v>
      </c>
      <c r="B111" s="31"/>
      <c r="C111" s="31"/>
      <c r="D111" s="31"/>
      <c r="E111" s="31"/>
      <c r="F111" s="31">
        <v>1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>
        <v>1</v>
      </c>
      <c r="T111" s="44">
        <v>25000</v>
      </c>
      <c r="U111" s="33">
        <f t="shared" si="5"/>
        <v>25000</v>
      </c>
    </row>
    <row r="112" spans="1:21">
      <c r="A112" s="30" t="s">
        <v>103</v>
      </c>
      <c r="B112" s="31"/>
      <c r="C112" s="31"/>
      <c r="D112" s="31"/>
      <c r="E112" s="31"/>
      <c r="F112" s="31">
        <v>4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>
        <v>4</v>
      </c>
      <c r="T112" s="44">
        <v>2700</v>
      </c>
      <c r="U112" s="33">
        <f t="shared" si="5"/>
        <v>10800</v>
      </c>
    </row>
    <row r="113" spans="1:21" ht="45">
      <c r="A113" s="30" t="s">
        <v>104</v>
      </c>
      <c r="B113" s="31"/>
      <c r="C113" s="31"/>
      <c r="D113" s="31"/>
      <c r="E113" s="31"/>
      <c r="F113" s="31">
        <v>1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>
        <v>1</v>
      </c>
      <c r="T113" s="44">
        <v>1499126</v>
      </c>
      <c r="U113" s="33">
        <f t="shared" si="5"/>
        <v>1499126</v>
      </c>
    </row>
    <row r="114" spans="1:21">
      <c r="A114" s="34" t="s">
        <v>37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45"/>
      <c r="U114" s="46">
        <f>SUM(U93:U113)</f>
        <v>1866041</v>
      </c>
    </row>
    <row r="115" spans="1:21">
      <c r="A115" s="38" t="s">
        <v>105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40"/>
    </row>
    <row r="116" spans="1:21">
      <c r="A116" s="30" t="s">
        <v>106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>
        <v>1</v>
      </c>
      <c r="M116" s="31"/>
      <c r="N116" s="31"/>
      <c r="O116" s="31"/>
      <c r="P116" s="31"/>
      <c r="Q116" s="31"/>
      <c r="R116" s="31"/>
      <c r="S116" s="31">
        <v>1</v>
      </c>
      <c r="T116" s="44">
        <v>2350</v>
      </c>
      <c r="U116" s="33">
        <f t="shared" ref="U116:U127" si="6">S116*T116</f>
        <v>2350</v>
      </c>
    </row>
    <row r="117" spans="1:21" ht="30">
      <c r="A117" s="30" t="s">
        <v>107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>
        <v>1</v>
      </c>
      <c r="M117" s="31"/>
      <c r="N117" s="31"/>
      <c r="O117" s="31"/>
      <c r="P117" s="31"/>
      <c r="Q117" s="31"/>
      <c r="R117" s="31"/>
      <c r="S117" s="31">
        <v>1</v>
      </c>
      <c r="T117" s="44">
        <v>2500</v>
      </c>
      <c r="U117" s="33">
        <f t="shared" si="6"/>
        <v>2500</v>
      </c>
    </row>
    <row r="118" spans="1:21" ht="30">
      <c r="A118" s="30" t="s">
        <v>108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>
        <v>2</v>
      </c>
      <c r="M118" s="31"/>
      <c r="N118" s="31"/>
      <c r="O118" s="31"/>
      <c r="P118" s="31"/>
      <c r="Q118" s="31"/>
      <c r="R118" s="31"/>
      <c r="S118" s="31">
        <v>2</v>
      </c>
      <c r="T118" s="44">
        <v>2850</v>
      </c>
      <c r="U118" s="33">
        <f t="shared" si="6"/>
        <v>5700</v>
      </c>
    </row>
    <row r="119" spans="1:21">
      <c r="A119" s="30" t="s">
        <v>96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>
        <v>4</v>
      </c>
      <c r="M119" s="31"/>
      <c r="N119" s="31"/>
      <c r="O119" s="31"/>
      <c r="P119" s="31"/>
      <c r="Q119" s="31"/>
      <c r="R119" s="31"/>
      <c r="S119" s="31">
        <v>4</v>
      </c>
      <c r="T119" s="44">
        <v>33815</v>
      </c>
      <c r="U119" s="33">
        <f t="shared" si="6"/>
        <v>135260</v>
      </c>
    </row>
    <row r="120" spans="1:21">
      <c r="A120" s="30" t="s">
        <v>109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>
        <v>3</v>
      </c>
      <c r="M120" s="31"/>
      <c r="N120" s="31"/>
      <c r="O120" s="31"/>
      <c r="P120" s="31"/>
      <c r="Q120" s="31"/>
      <c r="R120" s="31"/>
      <c r="S120" s="31">
        <v>3</v>
      </c>
      <c r="T120" s="44">
        <v>2300</v>
      </c>
      <c r="U120" s="33">
        <f t="shared" si="6"/>
        <v>6900</v>
      </c>
    </row>
    <row r="121" spans="1:21">
      <c r="A121" s="30" t="s">
        <v>110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>
        <v>1</v>
      </c>
      <c r="M121" s="31"/>
      <c r="N121" s="31"/>
      <c r="O121" s="31"/>
      <c r="P121" s="31"/>
      <c r="Q121" s="31"/>
      <c r="R121" s="31"/>
      <c r="S121" s="31">
        <v>1</v>
      </c>
      <c r="T121" s="44">
        <v>44000</v>
      </c>
      <c r="U121" s="33">
        <f t="shared" si="6"/>
        <v>44000</v>
      </c>
    </row>
    <row r="122" spans="1:21">
      <c r="A122" s="30" t="s">
        <v>83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>
        <v>3</v>
      </c>
      <c r="M122" s="31"/>
      <c r="N122" s="31"/>
      <c r="O122" s="31"/>
      <c r="P122" s="31"/>
      <c r="Q122" s="31"/>
      <c r="R122" s="31"/>
      <c r="S122" s="31">
        <v>3</v>
      </c>
      <c r="T122" s="47">
        <v>1600</v>
      </c>
      <c r="U122" s="33">
        <f t="shared" si="6"/>
        <v>4800</v>
      </c>
    </row>
    <row r="123" spans="1:21">
      <c r="A123" s="30" t="s">
        <v>45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>
        <v>3</v>
      </c>
      <c r="M123" s="31"/>
      <c r="N123" s="31"/>
      <c r="O123" s="31"/>
      <c r="P123" s="31"/>
      <c r="Q123" s="31"/>
      <c r="R123" s="31"/>
      <c r="S123" s="31">
        <v>3</v>
      </c>
      <c r="T123" s="44">
        <v>1700</v>
      </c>
      <c r="U123" s="33">
        <f t="shared" si="6"/>
        <v>5100</v>
      </c>
    </row>
    <row r="124" spans="1:21">
      <c r="A124" s="30" t="s">
        <v>79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>
        <v>2</v>
      </c>
      <c r="M124" s="31"/>
      <c r="N124" s="31"/>
      <c r="O124" s="31"/>
      <c r="P124" s="31"/>
      <c r="Q124" s="31"/>
      <c r="R124" s="31"/>
      <c r="S124" s="31">
        <v>2</v>
      </c>
      <c r="T124" s="44">
        <v>9500</v>
      </c>
      <c r="U124" s="33">
        <f t="shared" si="6"/>
        <v>19000</v>
      </c>
    </row>
    <row r="125" spans="1:21">
      <c r="A125" s="30" t="s">
        <v>111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>
        <v>1</v>
      </c>
      <c r="M125" s="31"/>
      <c r="N125" s="31"/>
      <c r="O125" s="31"/>
      <c r="P125" s="31"/>
      <c r="Q125" s="31"/>
      <c r="R125" s="31"/>
      <c r="S125" s="31">
        <v>1</v>
      </c>
      <c r="T125" s="44">
        <v>8100</v>
      </c>
      <c r="U125" s="33">
        <f t="shared" si="6"/>
        <v>8100</v>
      </c>
    </row>
    <row r="126" spans="1:21">
      <c r="A126" s="30" t="s">
        <v>81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>
        <v>2</v>
      </c>
      <c r="M126" s="31"/>
      <c r="N126" s="31"/>
      <c r="O126" s="31"/>
      <c r="P126" s="31"/>
      <c r="Q126" s="31"/>
      <c r="R126" s="31"/>
      <c r="S126" s="31">
        <v>2</v>
      </c>
      <c r="T126" s="44">
        <v>10500</v>
      </c>
      <c r="U126" s="33">
        <f t="shared" si="6"/>
        <v>21000</v>
      </c>
    </row>
    <row r="127" spans="1:21">
      <c r="A127" s="30" t="s">
        <v>69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>
        <v>3</v>
      </c>
      <c r="M127" s="31"/>
      <c r="N127" s="31"/>
      <c r="O127" s="31"/>
      <c r="P127" s="31"/>
      <c r="Q127" s="31"/>
      <c r="R127" s="31"/>
      <c r="S127" s="31">
        <v>3</v>
      </c>
      <c r="T127" s="44">
        <v>9500</v>
      </c>
      <c r="U127" s="33">
        <f t="shared" si="6"/>
        <v>28500</v>
      </c>
    </row>
    <row r="128" spans="1:21">
      <c r="A128" s="34" t="s">
        <v>37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45"/>
      <c r="U128" s="46">
        <f>SUM(U116:U127)</f>
        <v>283210</v>
      </c>
    </row>
    <row r="129" spans="1:22">
      <c r="A129" s="38" t="s">
        <v>112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40"/>
    </row>
    <row r="130" spans="1:22">
      <c r="A130" s="30" t="s">
        <v>113</v>
      </c>
      <c r="B130" s="31"/>
      <c r="C130" s="31"/>
      <c r="D130" s="31">
        <v>2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>
        <v>2</v>
      </c>
      <c r="T130" s="44">
        <v>14155</v>
      </c>
      <c r="U130" s="33">
        <f t="shared" ref="U130:U140" si="7">S130*T130</f>
        <v>28310</v>
      </c>
    </row>
    <row r="131" spans="1:22">
      <c r="A131" s="30" t="s">
        <v>114</v>
      </c>
      <c r="B131" s="31"/>
      <c r="C131" s="31"/>
      <c r="D131" s="31">
        <v>1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>
        <v>1</v>
      </c>
      <c r="T131" s="44">
        <v>20025</v>
      </c>
      <c r="U131" s="33">
        <f t="shared" si="7"/>
        <v>20025</v>
      </c>
    </row>
    <row r="132" spans="1:22">
      <c r="A132" s="30" t="s">
        <v>115</v>
      </c>
      <c r="B132" s="31" t="s">
        <v>47</v>
      </c>
      <c r="C132" s="31"/>
      <c r="D132" s="31">
        <v>2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>
        <v>3</v>
      </c>
      <c r="T132" s="44">
        <v>33100</v>
      </c>
      <c r="U132" s="33">
        <f t="shared" si="7"/>
        <v>99300</v>
      </c>
    </row>
    <row r="133" spans="1:22">
      <c r="A133" s="30" t="s">
        <v>116</v>
      </c>
      <c r="B133" s="31" t="s">
        <v>47</v>
      </c>
      <c r="C133" s="31"/>
      <c r="D133" s="31">
        <v>1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>
        <v>2</v>
      </c>
      <c r="T133" s="44">
        <v>24000</v>
      </c>
      <c r="U133" s="33">
        <f t="shared" si="7"/>
        <v>48000</v>
      </c>
    </row>
    <row r="134" spans="1:22">
      <c r="A134" s="30" t="s">
        <v>117</v>
      </c>
      <c r="B134" s="31"/>
      <c r="C134" s="31"/>
      <c r="D134" s="31">
        <v>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>
        <v>1</v>
      </c>
      <c r="T134" s="44">
        <v>29547</v>
      </c>
      <c r="U134" s="33">
        <f t="shared" si="7"/>
        <v>29547</v>
      </c>
    </row>
    <row r="135" spans="1:22">
      <c r="A135" s="30" t="s">
        <v>118</v>
      </c>
      <c r="B135" s="31"/>
      <c r="C135" s="31"/>
      <c r="D135" s="31">
        <v>1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>
        <v>1</v>
      </c>
      <c r="T135" s="44">
        <v>8178</v>
      </c>
      <c r="U135" s="33">
        <f t="shared" si="7"/>
        <v>8178</v>
      </c>
    </row>
    <row r="136" spans="1:22">
      <c r="A136" s="30" t="s">
        <v>119</v>
      </c>
      <c r="B136" s="31" t="s">
        <v>47</v>
      </c>
      <c r="C136" s="31"/>
      <c r="D136" s="31">
        <v>1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>
        <v>2</v>
      </c>
      <c r="T136" s="44">
        <v>16275</v>
      </c>
      <c r="U136" s="33">
        <f t="shared" si="7"/>
        <v>32550</v>
      </c>
    </row>
    <row r="137" spans="1:22">
      <c r="A137" s="30" t="s">
        <v>120</v>
      </c>
      <c r="B137" s="31"/>
      <c r="C137" s="31"/>
      <c r="D137" s="31">
        <v>1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>
        <v>1</v>
      </c>
      <c r="T137" s="44">
        <v>3365</v>
      </c>
      <c r="U137" s="33">
        <f t="shared" si="7"/>
        <v>3365</v>
      </c>
    </row>
    <row r="138" spans="1:22">
      <c r="A138" s="30" t="s">
        <v>121</v>
      </c>
      <c r="B138" s="31"/>
      <c r="C138" s="31"/>
      <c r="D138" s="31">
        <v>2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>
        <v>2</v>
      </c>
      <c r="T138" s="44">
        <v>15625</v>
      </c>
      <c r="U138" s="33">
        <f t="shared" si="7"/>
        <v>31250</v>
      </c>
    </row>
    <row r="139" spans="1:22">
      <c r="A139" s="30" t="s">
        <v>122</v>
      </c>
      <c r="B139" s="31">
        <v>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>
        <v>1</v>
      </c>
      <c r="T139" s="44">
        <v>19785</v>
      </c>
      <c r="U139" s="33">
        <f t="shared" si="7"/>
        <v>19785</v>
      </c>
    </row>
    <row r="140" spans="1:22">
      <c r="A140" s="30" t="s">
        <v>123</v>
      </c>
      <c r="B140" s="31">
        <v>1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>
        <v>1</v>
      </c>
      <c r="T140" s="44">
        <v>140000</v>
      </c>
      <c r="U140" s="33">
        <f t="shared" si="7"/>
        <v>140000</v>
      </c>
    </row>
    <row r="141" spans="1:22">
      <c r="A141" s="34" t="s">
        <v>37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48"/>
      <c r="U141" s="46">
        <f>SUM(U130:U140)</f>
        <v>460310</v>
      </c>
    </row>
    <row r="142" spans="1:22">
      <c r="A142" s="38" t="s">
        <v>124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40"/>
    </row>
    <row r="143" spans="1:22">
      <c r="A143" s="30" t="s">
        <v>125</v>
      </c>
      <c r="B143" s="31"/>
      <c r="C143" s="31"/>
      <c r="D143" s="31">
        <v>1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>
        <v>1</v>
      </c>
      <c r="T143" s="49">
        <v>357324</v>
      </c>
      <c r="U143" s="50">
        <f t="shared" ref="U143:U148" si="8">S143*T143</f>
        <v>357324</v>
      </c>
      <c r="V143" s="1"/>
    </row>
    <row r="144" spans="1:22">
      <c r="A144" s="30" t="s">
        <v>126</v>
      </c>
      <c r="B144" s="31"/>
      <c r="C144" s="31">
        <v>1</v>
      </c>
      <c r="D144" s="31">
        <v>1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>
        <v>2</v>
      </c>
      <c r="T144" s="49">
        <v>92061</v>
      </c>
      <c r="U144" s="50">
        <f t="shared" si="8"/>
        <v>184122</v>
      </c>
      <c r="V144" s="1"/>
    </row>
    <row r="145" spans="1:22">
      <c r="A145" s="30" t="s">
        <v>127</v>
      </c>
      <c r="B145" s="31"/>
      <c r="C145" s="31"/>
      <c r="D145" s="31">
        <v>1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>
        <v>1</v>
      </c>
      <c r="T145" s="49">
        <v>94840</v>
      </c>
      <c r="U145" s="50">
        <f t="shared" si="8"/>
        <v>94840</v>
      </c>
      <c r="V145" s="1"/>
    </row>
    <row r="146" spans="1:22">
      <c r="A146" s="30" t="s">
        <v>128</v>
      </c>
      <c r="B146" s="31"/>
      <c r="C146" s="31"/>
      <c r="D146" s="31">
        <v>1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>
        <v>1</v>
      </c>
      <c r="T146" s="49">
        <v>7837</v>
      </c>
      <c r="U146" s="50">
        <f t="shared" si="8"/>
        <v>7837</v>
      </c>
      <c r="V146" s="1"/>
    </row>
    <row r="147" spans="1:22">
      <c r="A147" s="30" t="s">
        <v>129</v>
      </c>
      <c r="B147" s="31">
        <v>2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>
        <v>2</v>
      </c>
      <c r="T147" s="49">
        <v>112577</v>
      </c>
      <c r="U147" s="50">
        <f t="shared" si="8"/>
        <v>225154</v>
      </c>
      <c r="V147" s="1"/>
    </row>
    <row r="148" spans="1:22">
      <c r="A148" s="30" t="s">
        <v>99</v>
      </c>
      <c r="B148" s="31">
        <v>1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>
        <v>1</v>
      </c>
      <c r="T148" s="49">
        <v>49500</v>
      </c>
      <c r="U148" s="50">
        <f t="shared" si="8"/>
        <v>49500</v>
      </c>
      <c r="V148" s="1"/>
    </row>
    <row r="149" spans="1:22">
      <c r="A149" s="34" t="s">
        <v>37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51"/>
      <c r="U149" s="52">
        <f>SUM(U143:U148)</f>
        <v>918777</v>
      </c>
      <c r="V149" s="1"/>
    </row>
    <row r="150" spans="1:22" ht="15.75" thickBot="1">
      <c r="A150" s="53" t="s">
        <v>130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5"/>
      <c r="U150" s="56">
        <f>SUM(U29+U32+U37+U60+U81+U91+U114+U128+U141+U149)</f>
        <v>34303432</v>
      </c>
      <c r="V150" s="1"/>
    </row>
  </sheetData>
  <mergeCells count="24">
    <mergeCell ref="A129:U129"/>
    <mergeCell ref="A142:U142"/>
    <mergeCell ref="A17:U17"/>
    <mergeCell ref="A18:U18"/>
    <mergeCell ref="A19:U19"/>
    <mergeCell ref="A20:U20"/>
    <mergeCell ref="A92:U92"/>
    <mergeCell ref="A82:U82"/>
    <mergeCell ref="A61:U61"/>
    <mergeCell ref="A38:U38"/>
    <mergeCell ref="A12:U12"/>
    <mergeCell ref="A13:U13"/>
    <mergeCell ref="A115:U115"/>
    <mergeCell ref="A9:U9"/>
    <mergeCell ref="A11:U11"/>
    <mergeCell ref="A30:U30"/>
    <mergeCell ref="A33:U33"/>
    <mergeCell ref="A5:U5"/>
    <mergeCell ref="A7:U7"/>
    <mergeCell ref="A8:U8"/>
    <mergeCell ref="A1:U1"/>
    <mergeCell ref="A2:U2"/>
    <mergeCell ref="A3:U3"/>
    <mergeCell ref="A4:U4"/>
  </mergeCells>
  <phoneticPr fontId="0" type="noConversion"/>
  <pageMargins left="0.23622047244094491" right="0.15748031496062992" top="0.74803149606299213" bottom="0.35433070866141736" header="0.31496062992125984" footer="0.31496062992125984"/>
  <pageSetup paperSize="9" scale="67" firstPageNumber="5" fitToHeight="22" orientation="landscape" useFirstPageNumber="1" horizontalDpi="180" verticalDpi="180" r:id="rId1"/>
  <headerFooter>
    <oddHeader>&amp;C&amp;P</oddHeader>
  </headerFooter>
  <rowBreaks count="4" manualBreakCount="4">
    <brk id="32" max="16383" man="1"/>
    <brk id="60" max="16383" man="1"/>
    <brk id="91" max="16383" man="1"/>
    <brk id="1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2019-07-19T10:03:20Z</cp:lastPrinted>
  <dcterms:created xsi:type="dcterms:W3CDTF">2006-09-28T05:33:49Z</dcterms:created>
  <dcterms:modified xsi:type="dcterms:W3CDTF">2019-08-12T13:56:22Z</dcterms:modified>
</cp:coreProperties>
</file>